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<sst xmlns="http://schemas.openxmlformats.org/spreadsheetml/2006/main" count="125" uniqueCount="41">
  <si>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r>
      <rPr>
        <b/>
        <sz val="16"/>
        <color indexed="8"/>
        <rFont val="微軟正黑體"/>
        <family val="2"/>
      </rPr>
      <t>工</t>
    </r>
    <r>
      <rPr>
        <b/>
        <sz val="16"/>
        <color indexed="8"/>
        <rFont val="Times New Roman"/>
        <family val="1"/>
      </rPr>
      <t xml:space="preserve">                  </t>
    </r>
    <r>
      <rPr>
        <b/>
        <sz val="16"/>
        <color indexed="8"/>
        <rFont val="微軟正黑體"/>
        <family val="2"/>
      </rPr>
      <t>科</t>
    </r>
  </si>
  <si>
    <r>
      <rPr>
        <b/>
        <sz val="16"/>
        <color indexed="8"/>
        <rFont val="微軟正黑體"/>
        <family val="2"/>
      </rPr>
      <t>商</t>
    </r>
    <r>
      <rPr>
        <b/>
        <sz val="16"/>
        <color indexed="8"/>
        <rFont val="Times New Roman"/>
        <family val="1"/>
      </rPr>
      <t xml:space="preserve">         </t>
    </r>
    <r>
      <rPr>
        <b/>
        <sz val="16"/>
        <color indexed="8"/>
        <rFont val="微軟正黑體"/>
        <family val="2"/>
      </rPr>
      <t>科</t>
    </r>
  </si>
  <si>
    <r>
      <rPr>
        <b/>
        <sz val="13"/>
        <color indexed="8"/>
        <rFont val="微軟正黑體"/>
        <family val="2"/>
      </rPr>
      <t>各年級合計</t>
    </r>
  </si>
  <si>
    <r>
      <rPr>
        <b/>
        <sz val="12"/>
        <color indexed="8"/>
        <rFont val="微軟正黑體"/>
        <family val="2"/>
      </rPr>
      <t>年級</t>
    </r>
  </si>
  <si>
    <r>
      <rPr>
        <b/>
        <sz val="12"/>
        <color indexed="8"/>
        <rFont val="微軟正黑體"/>
        <family val="2"/>
      </rPr>
      <t>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微軟正黑體"/>
        <family val="2"/>
      </rPr>
      <t>別</t>
    </r>
  </si>
  <si>
    <r>
      <rPr>
        <b/>
        <sz val="12"/>
        <color indexed="8"/>
        <rFont val="微軟正黑體"/>
        <family val="2"/>
      </rPr>
      <t>班別</t>
    </r>
  </si>
  <si>
    <r>
      <rPr>
        <b/>
        <sz val="12"/>
        <color indexed="8"/>
        <rFont val="微軟正黑體"/>
        <family val="2"/>
      </rPr>
      <t>男生</t>
    </r>
  </si>
  <si>
    <r>
      <rPr>
        <b/>
        <sz val="12"/>
        <color indexed="8"/>
        <rFont val="微軟正黑體"/>
        <family val="2"/>
      </rPr>
      <t>女生</t>
    </r>
  </si>
  <si>
    <r>
      <rPr>
        <b/>
        <sz val="12"/>
        <color indexed="8"/>
        <rFont val="微軟正黑體"/>
        <family val="2"/>
      </rPr>
      <t>合計</t>
    </r>
  </si>
  <si>
    <r>
      <rPr>
        <b/>
        <sz val="12"/>
        <color indexed="8"/>
        <rFont val="微軟正黑體"/>
        <family val="2"/>
      </rPr>
      <t>小計</t>
    </r>
  </si>
  <si>
    <r>
      <rPr>
        <b/>
        <sz val="12"/>
        <color indexed="8"/>
        <rFont val="微軟正黑體"/>
        <family val="2"/>
      </rPr>
      <t>科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微軟正黑體"/>
        <family val="2"/>
      </rPr>
      <t>別</t>
    </r>
  </si>
  <si>
    <r>
      <rPr>
        <b/>
        <sz val="12"/>
        <color indexed="8"/>
        <rFont val="微軟正黑體"/>
        <family val="2"/>
      </rPr>
      <t>男</t>
    </r>
  </si>
  <si>
    <r>
      <rPr>
        <b/>
        <sz val="12"/>
        <color indexed="8"/>
        <rFont val="微軟正黑體"/>
        <family val="2"/>
      </rPr>
      <t>女</t>
    </r>
  </si>
  <si>
    <r>
      <rPr>
        <b/>
        <sz val="12"/>
        <color indexed="8"/>
        <rFont val="微軟正黑體"/>
        <family val="2"/>
      </rPr>
      <t>一年級</t>
    </r>
  </si>
  <si>
    <r>
      <rPr>
        <b/>
        <sz val="12"/>
        <color indexed="8"/>
        <rFont val="微軟正黑體"/>
        <family val="2"/>
      </rPr>
      <t>機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微軟正黑體"/>
        <family val="2"/>
      </rPr>
      <t>械</t>
    </r>
  </si>
  <si>
    <r>
      <rPr>
        <b/>
        <sz val="12"/>
        <color indexed="8"/>
        <rFont val="微軟正黑體"/>
        <family val="2"/>
      </rPr>
      <t>甲</t>
    </r>
  </si>
  <si>
    <r>
      <rPr>
        <b/>
        <sz val="12"/>
        <color indexed="8"/>
        <rFont val="微軟正黑體"/>
        <family val="2"/>
      </rPr>
      <t>商業經營</t>
    </r>
  </si>
  <si>
    <r>
      <rPr>
        <b/>
        <sz val="12"/>
        <color indexed="8"/>
        <rFont val="微軟正黑體"/>
        <family val="2"/>
      </rPr>
      <t>乙</t>
    </r>
  </si>
  <si>
    <r>
      <rPr>
        <b/>
        <sz val="12"/>
        <color indexed="8"/>
        <rFont val="微軟正黑體"/>
        <family val="2"/>
      </rPr>
      <t>汽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微軟正黑體"/>
        <family val="2"/>
      </rPr>
      <t>車</t>
    </r>
  </si>
  <si>
    <r>
      <rPr>
        <b/>
        <sz val="12"/>
        <color indexed="8"/>
        <rFont val="微軟正黑體"/>
        <family val="2"/>
      </rPr>
      <t>國際貿易</t>
    </r>
  </si>
  <si>
    <r>
      <rPr>
        <b/>
        <sz val="12"/>
        <color indexed="8"/>
        <rFont val="微軟正黑體"/>
        <family val="2"/>
      </rPr>
      <t>板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微軟正黑體"/>
        <family val="2"/>
      </rPr>
      <t>金</t>
    </r>
  </si>
  <si>
    <r>
      <rPr>
        <b/>
        <sz val="12"/>
        <color indexed="8"/>
        <rFont val="微軟正黑體"/>
        <family val="2"/>
      </rPr>
      <t>應用英語</t>
    </r>
  </si>
  <si>
    <r>
      <rPr>
        <b/>
        <sz val="12"/>
        <color indexed="8"/>
        <rFont val="微軟正黑體"/>
        <family val="2"/>
      </rPr>
      <t>製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微軟正黑體"/>
        <family val="2"/>
      </rPr>
      <t>圖</t>
    </r>
  </si>
  <si>
    <r>
      <rPr>
        <b/>
        <sz val="12"/>
        <color indexed="8"/>
        <rFont val="微軟正黑體"/>
        <family val="2"/>
      </rPr>
      <t>資料處理</t>
    </r>
  </si>
  <si>
    <r>
      <rPr>
        <b/>
        <sz val="12"/>
        <color indexed="8"/>
        <rFont val="微軟正黑體"/>
        <family val="2"/>
      </rPr>
      <t>模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微軟正黑體"/>
        <family val="2"/>
      </rPr>
      <t>具</t>
    </r>
  </si>
  <si>
    <t>門   市   服   務</t>
  </si>
  <si>
    <t>餐   飲   服   務</t>
  </si>
  <si>
    <r>
      <rPr>
        <b/>
        <sz val="12"/>
        <color indexed="8"/>
        <rFont val="微軟正黑體"/>
        <family val="2"/>
      </rPr>
      <t xml:space="preserve">體  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微軟正黑體"/>
        <family val="2"/>
      </rPr>
      <t>育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微軟正黑體"/>
        <family val="2"/>
      </rPr>
      <t>班</t>
    </r>
  </si>
  <si>
    <t>汽   車   美   容</t>
  </si>
  <si>
    <r>
      <rPr>
        <b/>
        <sz val="12"/>
        <color indexed="8"/>
        <rFont val="微軟正黑體"/>
        <family val="2"/>
      </rPr>
      <t>合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微軟正黑體"/>
        <family val="2"/>
      </rPr>
      <t>計</t>
    </r>
  </si>
  <si>
    <r>
      <rPr>
        <b/>
        <sz val="12"/>
        <color indexed="8"/>
        <rFont val="微軟正黑體"/>
        <family val="2"/>
      </rPr>
      <t>二年級</t>
    </r>
  </si>
  <si>
    <r>
      <t xml:space="preserve"> </t>
    </r>
    <r>
      <rPr>
        <b/>
        <sz val="12"/>
        <color indexed="8"/>
        <rFont val="微軟正黑體"/>
        <family val="2"/>
      </rPr>
      <t>商業經營</t>
    </r>
  </si>
  <si>
    <t>應用英語</t>
  </si>
  <si>
    <r>
      <rPr>
        <b/>
        <sz val="12"/>
        <color indexed="8"/>
        <rFont val="微軟正黑體"/>
        <family val="2"/>
      </rPr>
      <t>製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微軟正黑體"/>
        <family val="2"/>
      </rPr>
      <t>圖</t>
    </r>
  </si>
  <si>
    <r>
      <rPr>
        <b/>
        <sz val="12"/>
        <color indexed="8"/>
        <rFont val="微軟正黑體"/>
        <family val="2"/>
      </rPr>
      <t>三年級</t>
    </r>
  </si>
  <si>
    <r>
      <rPr>
        <b/>
        <sz val="12"/>
        <color indexed="8"/>
        <rFont val="微軟正黑體"/>
        <family val="2"/>
      </rPr>
      <t>製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微軟正黑體"/>
        <family val="2"/>
      </rPr>
      <t>圖</t>
    </r>
  </si>
  <si>
    <t xml:space="preserve">                                           </t>
  </si>
  <si>
    <r>
      <rPr>
        <b/>
        <sz val="20"/>
        <color indexed="8"/>
        <rFont val="微軟正黑體"/>
        <family val="2"/>
      </rPr>
      <t>全校總人數</t>
    </r>
  </si>
  <si>
    <r>
      <rPr>
        <b/>
        <sz val="20"/>
        <color indexed="8"/>
        <rFont val="微軟正黑體"/>
        <family val="2"/>
      </rPr>
      <t>人</t>
    </r>
  </si>
  <si>
    <t xml:space="preserve">   </t>
  </si>
  <si>
    <r>
      <rPr>
        <b/>
        <sz val="20"/>
        <color indexed="8"/>
        <rFont val="微軟正黑體"/>
        <family val="2"/>
      </rPr>
      <t>新北市立三重商工</t>
    </r>
    <r>
      <rPr>
        <b/>
        <sz val="20"/>
        <color indexed="8"/>
        <rFont val="Times New Roman"/>
        <family val="1"/>
      </rPr>
      <t>112</t>
    </r>
    <r>
      <rPr>
        <b/>
        <sz val="20"/>
        <color indexed="8"/>
        <rFont val="微軟正黑體"/>
        <family val="2"/>
      </rPr>
      <t>學年度第一學期班級人數表  112.8.14(期初異動)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</si>
</sst>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??_-;_-@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b/>
      <sz val="20"/>
      <color indexed="8"/>
      <name val="Times New Roman"/>
      <family val="1"/>
    </font>
    <font>
      <b/>
      <sz val="20"/>
      <color indexed="8"/>
      <name val="微軟正黑體"/>
      <family val="2"/>
    </font>
    <font>
      <sz val="9"/>
      <name val="新細明體"/>
      <family val="1"/>
    </font>
    <font>
      <sz val="12"/>
      <name val="Arial"/>
      <family val="2"/>
    </font>
    <font>
      <b/>
      <sz val="12"/>
      <color indexed="8"/>
      <name val="PMingLiu"/>
      <family val="1"/>
    </font>
    <font>
      <b/>
      <sz val="16"/>
      <color indexed="8"/>
      <name val="Times New Roman"/>
      <family val="1"/>
    </font>
    <font>
      <b/>
      <sz val="16"/>
      <color indexed="8"/>
      <name val="微軟正黑體"/>
      <family val="2"/>
    </font>
    <font>
      <b/>
      <sz val="13"/>
      <color indexed="8"/>
      <name val="Times New Roman"/>
      <family val="1"/>
    </font>
    <font>
      <b/>
      <sz val="13"/>
      <color indexed="8"/>
      <name val="微軟正黑體"/>
      <family val="2"/>
    </font>
    <font>
      <b/>
      <sz val="12"/>
      <color indexed="8"/>
      <name val="Times New Roman"/>
      <family val="1"/>
    </font>
    <font>
      <b/>
      <sz val="12"/>
      <color indexed="8"/>
      <name val="微軟正黑體"/>
      <family val="2"/>
    </font>
    <font>
      <b/>
      <sz val="12"/>
      <color indexed="8"/>
      <name val="Microsoft JhengHe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DFKai-SB"/>
      <family val="4"/>
    </font>
    <font>
      <b/>
      <sz val="12"/>
      <color indexed="8"/>
      <name val="DFKai-SB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Arial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PMingLiu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DFKai-SB"/>
      <family val="4"/>
    </font>
    <font>
      <b/>
      <sz val="12"/>
      <color theme="1"/>
      <name val="DFKai-SB"/>
      <family val="4"/>
    </font>
    <font>
      <b/>
      <sz val="20"/>
      <color theme="1"/>
      <name val="Times New Roman"/>
      <family val="1"/>
    </font>
    <font>
      <b/>
      <sz val="12"/>
      <color theme="1"/>
      <name val="Microsoft JhengHei"/>
      <family val="2"/>
    </font>
    <font>
      <b/>
      <sz val="12"/>
      <color theme="1"/>
      <name val="微軟正黑體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double">
        <color rgb="FF000000"/>
      </right>
      <top style="hair">
        <color rgb="FF000000"/>
      </top>
      <bottom/>
    </border>
    <border>
      <left style="hair">
        <color rgb="FF000000"/>
      </left>
      <right style="double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double">
        <color rgb="FF000000"/>
      </right>
      <top/>
      <bottom/>
    </border>
    <border>
      <left style="double">
        <color rgb="FF000000"/>
      </left>
      <right style="hair">
        <color rgb="FF000000"/>
      </right>
      <top style="hair">
        <color rgb="FF000000"/>
      </top>
      <bottom/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/>
    </border>
    <border>
      <left style="medium">
        <color rgb="FF000000"/>
      </left>
      <right style="hair">
        <color rgb="FF000000"/>
      </right>
      <top/>
      <bottom/>
    </border>
    <border>
      <left style="medium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double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medium">
        <color rgb="FF000000"/>
      </right>
      <top/>
      <bottom/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double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 style="medium">
        <color rgb="FF000000"/>
      </right>
      <top/>
      <bottom style="hair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53" fillId="0" borderId="0" xfId="33" applyFont="1" applyAlignment="1">
      <alignment vertical="center"/>
      <protection/>
    </xf>
    <xf numFmtId="0" fontId="36" fillId="0" borderId="0" xfId="33" applyFont="1" applyAlignment="1">
      <alignment vertical="center"/>
      <protection/>
    </xf>
    <xf numFmtId="0" fontId="54" fillId="0" borderId="10" xfId="33" applyFont="1" applyBorder="1" applyAlignment="1">
      <alignment horizontal="center" vertical="center" wrapText="1"/>
      <protection/>
    </xf>
    <xf numFmtId="0" fontId="54" fillId="0" borderId="11" xfId="33" applyFont="1" applyBorder="1" applyAlignment="1">
      <alignment horizontal="center" vertical="center" wrapText="1"/>
      <protection/>
    </xf>
    <xf numFmtId="0" fontId="54" fillId="0" borderId="12" xfId="33" applyFont="1" applyBorder="1" applyAlignment="1">
      <alignment horizontal="center" vertical="center" wrapText="1"/>
      <protection/>
    </xf>
    <xf numFmtId="0" fontId="54" fillId="0" borderId="13" xfId="33" applyFont="1" applyBorder="1" applyAlignment="1">
      <alignment horizontal="center" vertical="center" wrapText="1"/>
      <protection/>
    </xf>
    <xf numFmtId="0" fontId="54" fillId="0" borderId="14" xfId="33" applyFont="1" applyBorder="1" applyAlignment="1">
      <alignment horizontal="center" vertical="center" wrapText="1"/>
      <protection/>
    </xf>
    <xf numFmtId="0" fontId="54" fillId="0" borderId="15" xfId="33" applyFont="1" applyBorder="1" applyAlignment="1">
      <alignment horizontal="center" vertical="center"/>
      <protection/>
    </xf>
    <xf numFmtId="0" fontId="55" fillId="0" borderId="11" xfId="33" applyFont="1" applyBorder="1" applyAlignment="1">
      <alignment horizontal="center" vertical="center"/>
      <protection/>
    </xf>
    <xf numFmtId="0" fontId="55" fillId="0" borderId="15" xfId="33" applyFont="1" applyBorder="1" applyAlignment="1">
      <alignment horizontal="center" vertical="center"/>
      <protection/>
    </xf>
    <xf numFmtId="0" fontId="54" fillId="0" borderId="11" xfId="33" applyFont="1" applyBorder="1" applyAlignment="1">
      <alignment horizontal="center" vertical="center"/>
      <protection/>
    </xf>
    <xf numFmtId="0" fontId="55" fillId="0" borderId="12" xfId="33" applyFont="1" applyBorder="1" applyAlignment="1">
      <alignment horizontal="center" vertical="center"/>
      <protection/>
    </xf>
    <xf numFmtId="0" fontId="54" fillId="0" borderId="11" xfId="33" applyFont="1" applyBorder="1" applyAlignment="1">
      <alignment vertical="center" wrapText="1"/>
      <protection/>
    </xf>
    <xf numFmtId="0" fontId="54" fillId="0" borderId="13" xfId="33" applyFont="1" applyBorder="1" applyAlignment="1">
      <alignment horizontal="center" vertical="center"/>
      <protection/>
    </xf>
    <xf numFmtId="0" fontId="54" fillId="0" borderId="11" xfId="33" applyFont="1" applyBorder="1" applyAlignment="1">
      <alignment vertical="center"/>
      <protection/>
    </xf>
    <xf numFmtId="0" fontId="55" fillId="0" borderId="11" xfId="33" applyFont="1" applyBorder="1" applyAlignment="1">
      <alignment vertical="center"/>
      <protection/>
    </xf>
    <xf numFmtId="0" fontId="54" fillId="33" borderId="16" xfId="33" applyFont="1" applyFill="1" applyBorder="1" applyAlignment="1">
      <alignment horizontal="center" vertical="center"/>
      <protection/>
    </xf>
    <xf numFmtId="0" fontId="55" fillId="33" borderId="16" xfId="33" applyFont="1" applyFill="1" applyBorder="1" applyAlignment="1">
      <alignment horizontal="center" vertical="center"/>
      <protection/>
    </xf>
    <xf numFmtId="0" fontId="55" fillId="33" borderId="17" xfId="33" applyFont="1" applyFill="1" applyBorder="1" applyAlignment="1">
      <alignment horizontal="center" vertical="center"/>
      <protection/>
    </xf>
    <xf numFmtId="0" fontId="54" fillId="33" borderId="18" xfId="33" applyFont="1" applyFill="1" applyBorder="1" applyAlignment="1">
      <alignment horizontal="center" vertical="center"/>
      <protection/>
    </xf>
    <xf numFmtId="0" fontId="54" fillId="33" borderId="16" xfId="33" applyFont="1" applyFill="1" applyBorder="1" applyAlignment="1">
      <alignment vertical="center"/>
      <protection/>
    </xf>
    <xf numFmtId="0" fontId="54" fillId="0" borderId="19" xfId="33" applyFont="1" applyBorder="1" applyAlignment="1">
      <alignment horizontal="center" vertical="center"/>
      <protection/>
    </xf>
    <xf numFmtId="0" fontId="55" fillId="0" borderId="13" xfId="33" applyFont="1" applyBorder="1" applyAlignment="1">
      <alignment horizontal="center" vertical="center"/>
      <protection/>
    </xf>
    <xf numFmtId="0" fontId="55" fillId="0" borderId="20" xfId="33" applyFont="1" applyBorder="1" applyAlignment="1">
      <alignment horizontal="center" vertical="center"/>
      <protection/>
    </xf>
    <xf numFmtId="0" fontId="55" fillId="0" borderId="21" xfId="33" applyFont="1" applyBorder="1" applyAlignment="1">
      <alignment horizontal="center" vertical="center"/>
      <protection/>
    </xf>
    <xf numFmtId="0" fontId="56" fillId="0" borderId="15" xfId="33" applyFont="1" applyBorder="1" applyAlignment="1">
      <alignment vertical="center"/>
      <protection/>
    </xf>
    <xf numFmtId="0" fontId="55" fillId="0" borderId="22" xfId="33" applyFont="1" applyBorder="1" applyAlignment="1">
      <alignment vertical="center"/>
      <protection/>
    </xf>
    <xf numFmtId="0" fontId="55" fillId="33" borderId="16" xfId="33" applyFont="1" applyFill="1" applyBorder="1" applyAlignment="1">
      <alignment vertical="center"/>
      <protection/>
    </xf>
    <xf numFmtId="0" fontId="57" fillId="0" borderId="23" xfId="33" applyFont="1" applyBorder="1" applyAlignment="1">
      <alignment vertical="center"/>
      <protection/>
    </xf>
    <xf numFmtId="0" fontId="58" fillId="0" borderId="24" xfId="33" applyFont="1" applyBorder="1" applyAlignment="1">
      <alignment horizontal="center" vertical="center"/>
      <protection/>
    </xf>
    <xf numFmtId="0" fontId="58" fillId="0" borderId="25" xfId="33" applyFont="1" applyBorder="1" applyAlignment="1">
      <alignment horizontal="center" vertical="center"/>
      <protection/>
    </xf>
    <xf numFmtId="0" fontId="59" fillId="33" borderId="0" xfId="33" applyFont="1" applyFill="1" applyBorder="1" applyAlignment="1">
      <alignment horizontal="center" vertical="center" wrapText="1"/>
      <protection/>
    </xf>
    <xf numFmtId="0" fontId="60" fillId="0" borderId="0" xfId="33" applyFont="1" applyAlignment="1">
      <alignment vertical="center"/>
      <protection/>
    </xf>
    <xf numFmtId="0" fontId="54" fillId="0" borderId="0" xfId="33" applyFont="1" applyAlignment="1">
      <alignment vertical="center"/>
      <protection/>
    </xf>
    <xf numFmtId="0" fontId="60" fillId="0" borderId="0" xfId="33" applyFont="1" applyAlignment="1">
      <alignment horizontal="center" vertical="center"/>
      <protection/>
    </xf>
    <xf numFmtId="0" fontId="55" fillId="0" borderId="26" xfId="33" applyFont="1" applyBorder="1" applyAlignment="1">
      <alignment horizontal="center" vertical="center"/>
      <protection/>
    </xf>
    <xf numFmtId="0" fontId="6" fillId="0" borderId="27" xfId="33" applyFont="1" applyBorder="1" applyAlignment="1">
      <alignment vertical="center"/>
      <protection/>
    </xf>
    <xf numFmtId="0" fontId="61" fillId="0" borderId="28" xfId="33" applyFont="1" applyBorder="1" applyAlignment="1">
      <alignment horizontal="center" vertical="center" wrapText="1"/>
      <protection/>
    </xf>
    <xf numFmtId="0" fontId="6" fillId="0" borderId="29" xfId="33" applyFont="1" applyBorder="1" applyAlignment="1">
      <alignment vertical="center"/>
      <protection/>
    </xf>
    <xf numFmtId="176" fontId="61" fillId="0" borderId="29" xfId="33" applyNumberFormat="1" applyFont="1" applyBorder="1" applyAlignment="1">
      <alignment horizontal="left" vertical="center"/>
      <protection/>
    </xf>
    <xf numFmtId="0" fontId="6" fillId="0" borderId="30" xfId="33" applyFont="1" applyBorder="1" applyAlignment="1">
      <alignment vertical="center"/>
      <protection/>
    </xf>
    <xf numFmtId="0" fontId="53" fillId="0" borderId="0" xfId="33" applyFont="1" applyAlignment="1">
      <alignment vertical="center"/>
      <protection/>
    </xf>
    <xf numFmtId="0" fontId="36" fillId="0" borderId="0" xfId="33" applyFont="1" applyAlignment="1">
      <alignment vertical="center"/>
      <protection/>
    </xf>
    <xf numFmtId="0" fontId="54" fillId="0" borderId="19" xfId="33" applyFont="1" applyBorder="1" applyAlignment="1">
      <alignment horizontal="center" vertical="center"/>
      <protection/>
    </xf>
    <xf numFmtId="0" fontId="54" fillId="0" borderId="15" xfId="33" applyFont="1" applyBorder="1" applyAlignment="1">
      <alignment horizontal="center" vertical="center"/>
      <protection/>
    </xf>
    <xf numFmtId="0" fontId="55" fillId="0" borderId="31" xfId="33" applyFont="1" applyBorder="1" applyAlignment="1">
      <alignment horizontal="center" vertical="center"/>
      <protection/>
    </xf>
    <xf numFmtId="0" fontId="36" fillId="0" borderId="21" xfId="33" applyFont="1" applyBorder="1" applyAlignment="1">
      <alignment vertical="center"/>
      <protection/>
    </xf>
    <xf numFmtId="0" fontId="54" fillId="0" borderId="32" xfId="33" applyFont="1" applyBorder="1" applyAlignment="1">
      <alignment horizontal="center" vertical="center"/>
      <protection/>
    </xf>
    <xf numFmtId="0" fontId="36" fillId="0" borderId="33" xfId="33" applyFont="1" applyBorder="1" applyAlignment="1">
      <alignment vertical="center"/>
      <protection/>
    </xf>
    <xf numFmtId="0" fontId="55" fillId="0" borderId="3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vertical="center"/>
      <protection/>
    </xf>
    <xf numFmtId="0" fontId="62" fillId="0" borderId="35" xfId="33" applyFont="1" applyBorder="1" applyAlignment="1">
      <alignment horizontal="center" vertical="center"/>
      <protection/>
    </xf>
    <xf numFmtId="0" fontId="36" fillId="0" borderId="13" xfId="33" applyFont="1" applyBorder="1" applyAlignment="1">
      <alignment vertical="center"/>
      <protection/>
    </xf>
    <xf numFmtId="0" fontId="6" fillId="0" borderId="34" xfId="33" applyFont="1" applyBorder="1" applyAlignment="1">
      <alignment vertical="center"/>
      <protection/>
    </xf>
    <xf numFmtId="0" fontId="54" fillId="0" borderId="36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vertical="center"/>
      <protection/>
    </xf>
    <xf numFmtId="0" fontId="54" fillId="0" borderId="37" xfId="33" applyFont="1" applyBorder="1" applyAlignment="1">
      <alignment horizontal="center" vertical="center" wrapText="1"/>
      <protection/>
    </xf>
    <xf numFmtId="0" fontId="6" fillId="0" borderId="38" xfId="33" applyFont="1" applyBorder="1" applyAlignment="1">
      <alignment vertical="center"/>
      <protection/>
    </xf>
    <xf numFmtId="0" fontId="6" fillId="0" borderId="39" xfId="33" applyFont="1" applyBorder="1" applyAlignment="1">
      <alignment vertical="center"/>
      <protection/>
    </xf>
    <xf numFmtId="0" fontId="54" fillId="0" borderId="40" xfId="33" applyFont="1" applyBorder="1" applyAlignment="1">
      <alignment horizontal="center" vertical="center"/>
      <protection/>
    </xf>
    <xf numFmtId="0" fontId="54" fillId="0" borderId="41" xfId="33" applyFont="1" applyBorder="1" applyAlignment="1">
      <alignment horizontal="center" vertical="center"/>
      <protection/>
    </xf>
    <xf numFmtId="0" fontId="55" fillId="0" borderId="42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vertical="center"/>
      <protection/>
    </xf>
    <xf numFmtId="0" fontId="6" fillId="0" borderId="43" xfId="33" applyFont="1" applyBorder="1" applyAlignment="1">
      <alignment vertical="center"/>
      <protection/>
    </xf>
    <xf numFmtId="0" fontId="63" fillId="0" borderId="32" xfId="33" applyFont="1" applyBorder="1" applyAlignment="1">
      <alignment horizontal="center" vertical="center"/>
      <protection/>
    </xf>
    <xf numFmtId="0" fontId="55" fillId="0" borderId="19" xfId="33" applyFont="1" applyBorder="1" applyAlignment="1">
      <alignment horizontal="center" vertical="center"/>
      <protection/>
    </xf>
    <xf numFmtId="0" fontId="6" fillId="0" borderId="21" xfId="33" applyFont="1" applyBorder="1" applyAlignment="1">
      <alignment vertical="center"/>
      <protection/>
    </xf>
    <xf numFmtId="0" fontId="6" fillId="0" borderId="33" xfId="33" applyFont="1" applyBorder="1" applyAlignment="1">
      <alignment vertical="center"/>
      <protection/>
    </xf>
    <xf numFmtId="0" fontId="61" fillId="34" borderId="44" xfId="33" applyFont="1" applyFill="1" applyBorder="1" applyAlignment="1">
      <alignment horizontal="center" vertical="center"/>
      <protection/>
    </xf>
    <xf numFmtId="0" fontId="6" fillId="34" borderId="45" xfId="33" applyFont="1" applyFill="1" applyBorder="1" applyAlignment="1">
      <alignment vertical="center"/>
      <protection/>
    </xf>
    <xf numFmtId="0" fontId="6" fillId="34" borderId="46" xfId="33" applyFont="1" applyFill="1" applyBorder="1" applyAlignment="1">
      <alignment vertical="center"/>
      <protection/>
    </xf>
    <xf numFmtId="0" fontId="55" fillId="0" borderId="47" xfId="33" applyFont="1" applyBorder="1" applyAlignment="1">
      <alignment horizontal="center" vertical="center"/>
      <protection/>
    </xf>
    <xf numFmtId="0" fontId="6" fillId="0" borderId="48" xfId="33" applyFont="1" applyBorder="1" applyAlignment="1">
      <alignment vertical="center"/>
      <protection/>
    </xf>
    <xf numFmtId="0" fontId="6" fillId="0" borderId="49" xfId="33" applyFont="1" applyBorder="1" applyAlignment="1">
      <alignment vertical="center"/>
      <protection/>
    </xf>
    <xf numFmtId="0" fontId="55" fillId="0" borderId="48" xfId="33" applyFont="1" applyBorder="1" applyAlignment="1">
      <alignment horizontal="center" vertical="center"/>
      <protection/>
    </xf>
    <xf numFmtId="0" fontId="6" fillId="0" borderId="50" xfId="33" applyFont="1" applyBorder="1" applyAlignment="1">
      <alignment vertical="center"/>
      <protection/>
    </xf>
    <xf numFmtId="0" fontId="64" fillId="0" borderId="51" xfId="33" applyFont="1" applyBorder="1" applyAlignment="1">
      <alignment horizontal="center" vertical="center" wrapText="1"/>
      <protection/>
    </xf>
    <xf numFmtId="0" fontId="6" fillId="0" borderId="52" xfId="33" applyFont="1" applyBorder="1" applyAlignment="1">
      <alignment vertical="center"/>
      <protection/>
    </xf>
    <xf numFmtId="0" fontId="54" fillId="0" borderId="38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5"/>
  <sheetViews>
    <sheetView tabSelected="1" zoomScale="70" zoomScaleNormal="70" zoomScalePageLayoutView="0" workbookViewId="0" topLeftCell="A1">
      <selection activeCell="X9" sqref="X9"/>
    </sheetView>
  </sheetViews>
  <sheetFormatPr defaultColWidth="12.625" defaultRowHeight="15.75"/>
  <cols>
    <col min="1" max="15" width="8.625" style="2" customWidth="1"/>
    <col min="16" max="26" width="2.50390625" style="2" customWidth="1"/>
    <col min="27" max="16384" width="12.625" style="2" customWidth="1"/>
  </cols>
  <sheetData>
    <row r="1" spans="1:26" ht="48.75" customHeight="1" thickBot="1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72" t="s">
        <v>0</v>
      </c>
      <c r="B2" s="73"/>
      <c r="C2" s="73"/>
      <c r="D2" s="73"/>
      <c r="E2" s="73"/>
      <c r="F2" s="73"/>
      <c r="G2" s="74"/>
      <c r="H2" s="75" t="s">
        <v>1</v>
      </c>
      <c r="I2" s="73"/>
      <c r="J2" s="73"/>
      <c r="K2" s="73"/>
      <c r="L2" s="73"/>
      <c r="M2" s="76"/>
      <c r="N2" s="77" t="s">
        <v>2</v>
      </c>
      <c r="O2" s="7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6" t="s">
        <v>10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11</v>
      </c>
      <c r="O3" s="7" t="s">
        <v>12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79" t="s">
        <v>13</v>
      </c>
      <c r="B4" s="44" t="s">
        <v>14</v>
      </c>
      <c r="C4" s="8" t="s">
        <v>15</v>
      </c>
      <c r="D4" s="9">
        <v>34</v>
      </c>
      <c r="E4" s="9">
        <v>2</v>
      </c>
      <c r="F4" s="9">
        <v>36</v>
      </c>
      <c r="G4" s="46">
        <f>F4+F5</f>
        <v>73</v>
      </c>
      <c r="H4" s="48" t="s">
        <v>16</v>
      </c>
      <c r="I4" s="8" t="s">
        <v>15</v>
      </c>
      <c r="J4" s="10">
        <v>17</v>
      </c>
      <c r="K4" s="10">
        <v>22</v>
      </c>
      <c r="L4" s="10">
        <v>39</v>
      </c>
      <c r="M4" s="50">
        <f>L4+L5</f>
        <v>78</v>
      </c>
      <c r="N4" s="50">
        <f>SUM(D4:D14)+SUM(J4:J14)</f>
        <v>489</v>
      </c>
      <c r="O4" s="62">
        <f>SUM(E4:E14)+SUM(K4:K14)</f>
        <v>208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58"/>
      <c r="B5" s="51"/>
      <c r="C5" s="11" t="s">
        <v>17</v>
      </c>
      <c r="D5" s="9">
        <v>37</v>
      </c>
      <c r="E5" s="9">
        <v>0</v>
      </c>
      <c r="F5" s="9">
        <v>37</v>
      </c>
      <c r="G5" s="67"/>
      <c r="H5" s="68"/>
      <c r="I5" s="11" t="s">
        <v>17</v>
      </c>
      <c r="J5" s="10">
        <v>15</v>
      </c>
      <c r="K5" s="10">
        <v>24</v>
      </c>
      <c r="L5" s="10">
        <v>39</v>
      </c>
      <c r="M5" s="51"/>
      <c r="N5" s="54"/>
      <c r="O5" s="6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58"/>
      <c r="B6" s="44" t="s">
        <v>18</v>
      </c>
      <c r="C6" s="11" t="s">
        <v>15</v>
      </c>
      <c r="D6" s="9">
        <v>36</v>
      </c>
      <c r="E6" s="9">
        <v>1</v>
      </c>
      <c r="F6" s="9">
        <v>37</v>
      </c>
      <c r="G6" s="46">
        <f>F6+F7</f>
        <v>73</v>
      </c>
      <c r="H6" s="48" t="s">
        <v>19</v>
      </c>
      <c r="I6" s="11" t="s">
        <v>15</v>
      </c>
      <c r="J6" s="10">
        <v>16</v>
      </c>
      <c r="K6" s="10">
        <v>17</v>
      </c>
      <c r="L6" s="10">
        <v>33</v>
      </c>
      <c r="M6" s="50">
        <f>L6+L7</f>
        <v>65</v>
      </c>
      <c r="N6" s="54"/>
      <c r="O6" s="6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58"/>
      <c r="B7" s="51"/>
      <c r="C7" s="11" t="s">
        <v>17</v>
      </c>
      <c r="D7" s="9">
        <v>36</v>
      </c>
      <c r="E7" s="9">
        <v>0</v>
      </c>
      <c r="F7" s="9">
        <v>36</v>
      </c>
      <c r="G7" s="67"/>
      <c r="H7" s="68"/>
      <c r="I7" s="11" t="s">
        <v>17</v>
      </c>
      <c r="J7" s="10">
        <v>12</v>
      </c>
      <c r="K7" s="10">
        <v>20</v>
      </c>
      <c r="L7" s="10">
        <v>32</v>
      </c>
      <c r="M7" s="51"/>
      <c r="N7" s="54"/>
      <c r="O7" s="6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58"/>
      <c r="B8" s="44" t="s">
        <v>20</v>
      </c>
      <c r="C8" s="11" t="s">
        <v>15</v>
      </c>
      <c r="D8" s="9">
        <v>35</v>
      </c>
      <c r="E8" s="9">
        <v>0</v>
      </c>
      <c r="F8" s="9">
        <v>35</v>
      </c>
      <c r="G8" s="46">
        <f>F8+F9</f>
        <v>71</v>
      </c>
      <c r="H8" s="48" t="s">
        <v>21</v>
      </c>
      <c r="I8" s="11" t="s">
        <v>15</v>
      </c>
      <c r="J8" s="10">
        <v>12</v>
      </c>
      <c r="K8" s="10">
        <v>24</v>
      </c>
      <c r="L8" s="10">
        <v>36</v>
      </c>
      <c r="M8" s="50">
        <f>L8+L9</f>
        <v>72</v>
      </c>
      <c r="N8" s="54"/>
      <c r="O8" s="6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58"/>
      <c r="B9" s="51"/>
      <c r="C9" s="11" t="s">
        <v>17</v>
      </c>
      <c r="D9" s="9">
        <v>34</v>
      </c>
      <c r="E9" s="9">
        <v>2</v>
      </c>
      <c r="F9" s="9">
        <v>36</v>
      </c>
      <c r="G9" s="67"/>
      <c r="H9" s="68"/>
      <c r="I9" s="11" t="s">
        <v>17</v>
      </c>
      <c r="J9" s="10">
        <v>13</v>
      </c>
      <c r="K9" s="10">
        <v>23</v>
      </c>
      <c r="L9" s="10">
        <v>36</v>
      </c>
      <c r="M9" s="51"/>
      <c r="N9" s="54"/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58"/>
      <c r="B10" s="44" t="s">
        <v>22</v>
      </c>
      <c r="C10" s="11" t="s">
        <v>15</v>
      </c>
      <c r="D10" s="9">
        <v>23</v>
      </c>
      <c r="E10" s="9">
        <v>12</v>
      </c>
      <c r="F10" s="9">
        <v>35</v>
      </c>
      <c r="G10" s="46">
        <f>F10+F11</f>
        <v>70</v>
      </c>
      <c r="H10" s="48" t="s">
        <v>23</v>
      </c>
      <c r="I10" s="11" t="s">
        <v>15</v>
      </c>
      <c r="J10" s="10">
        <v>24</v>
      </c>
      <c r="K10" s="10">
        <v>14</v>
      </c>
      <c r="L10" s="10">
        <v>38</v>
      </c>
      <c r="M10" s="50">
        <f>L10+L11</f>
        <v>76</v>
      </c>
      <c r="N10" s="54"/>
      <c r="O10" s="6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58"/>
      <c r="B11" s="51"/>
      <c r="C11" s="11" t="s">
        <v>17</v>
      </c>
      <c r="D11" s="9">
        <v>25</v>
      </c>
      <c r="E11" s="9">
        <v>10</v>
      </c>
      <c r="F11" s="9">
        <v>35</v>
      </c>
      <c r="G11" s="67"/>
      <c r="H11" s="68"/>
      <c r="I11" s="11" t="s">
        <v>17</v>
      </c>
      <c r="J11" s="10">
        <v>24</v>
      </c>
      <c r="K11" s="10">
        <v>14</v>
      </c>
      <c r="L11" s="10">
        <v>38</v>
      </c>
      <c r="M11" s="51"/>
      <c r="N11" s="54"/>
      <c r="O11" s="6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58"/>
      <c r="B12" s="44" t="s">
        <v>24</v>
      </c>
      <c r="C12" s="11" t="s">
        <v>15</v>
      </c>
      <c r="D12" s="9">
        <v>31</v>
      </c>
      <c r="E12" s="9">
        <v>5</v>
      </c>
      <c r="F12" s="9">
        <v>36</v>
      </c>
      <c r="G12" s="46">
        <f>F12+F13</f>
        <v>71</v>
      </c>
      <c r="H12" s="52" t="s">
        <v>25</v>
      </c>
      <c r="I12" s="56"/>
      <c r="J12" s="10">
        <v>6</v>
      </c>
      <c r="K12" s="10">
        <v>5</v>
      </c>
      <c r="L12" s="10">
        <v>11</v>
      </c>
      <c r="M12" s="66">
        <f>L12+L13+L14</f>
        <v>36</v>
      </c>
      <c r="N12" s="54"/>
      <c r="O12" s="6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58"/>
      <c r="B13" s="51"/>
      <c r="C13" s="11" t="s">
        <v>17</v>
      </c>
      <c r="D13" s="9">
        <v>29</v>
      </c>
      <c r="E13" s="9">
        <v>6</v>
      </c>
      <c r="F13" s="9">
        <v>35</v>
      </c>
      <c r="G13" s="67"/>
      <c r="H13" s="52" t="s">
        <v>26</v>
      </c>
      <c r="I13" s="56"/>
      <c r="J13" s="10">
        <v>6</v>
      </c>
      <c r="K13" s="10">
        <v>7</v>
      </c>
      <c r="L13" s="10">
        <v>13</v>
      </c>
      <c r="M13" s="54"/>
      <c r="N13" s="54"/>
      <c r="O13" s="6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58"/>
      <c r="B14" s="55" t="s">
        <v>27</v>
      </c>
      <c r="C14" s="56"/>
      <c r="D14" s="9">
        <v>12</v>
      </c>
      <c r="E14" s="9">
        <v>0</v>
      </c>
      <c r="F14" s="9">
        <f>D14+E14</f>
        <v>12</v>
      </c>
      <c r="G14" s="12">
        <f>SUM(D14:E14)</f>
        <v>12</v>
      </c>
      <c r="H14" s="52" t="s">
        <v>28</v>
      </c>
      <c r="I14" s="56"/>
      <c r="J14" s="10">
        <v>12</v>
      </c>
      <c r="K14" s="10">
        <v>0</v>
      </c>
      <c r="L14" s="10">
        <f>J14+K14</f>
        <v>12</v>
      </c>
      <c r="M14" s="51"/>
      <c r="N14" s="54"/>
      <c r="O14" s="6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58"/>
      <c r="B15" s="13"/>
      <c r="C15" s="11"/>
      <c r="D15" s="9"/>
      <c r="E15" s="9"/>
      <c r="F15" s="9"/>
      <c r="G15" s="12"/>
      <c r="H15" s="14"/>
      <c r="I15" s="15"/>
      <c r="J15" s="9"/>
      <c r="K15" s="9"/>
      <c r="L15" s="9"/>
      <c r="M15" s="16"/>
      <c r="N15" s="51"/>
      <c r="O15" s="6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59"/>
      <c r="B16" s="17" t="s">
        <v>29</v>
      </c>
      <c r="C16" s="17"/>
      <c r="D16" s="18"/>
      <c r="E16" s="18"/>
      <c r="F16" s="18"/>
      <c r="G16" s="19">
        <f>SUM(G4:G15)</f>
        <v>370</v>
      </c>
      <c r="H16" s="20" t="s">
        <v>29</v>
      </c>
      <c r="I16" s="21"/>
      <c r="J16" s="18"/>
      <c r="K16" s="18"/>
      <c r="L16" s="18"/>
      <c r="M16" s="18">
        <f>SUM(M4:M15)</f>
        <v>327</v>
      </c>
      <c r="N16" s="36">
        <f>SUM(N4:O15)</f>
        <v>697</v>
      </c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57" t="s">
        <v>30</v>
      </c>
      <c r="B17" s="60" t="s">
        <v>14</v>
      </c>
      <c r="C17" s="8" t="s">
        <v>15</v>
      </c>
      <c r="D17" s="9">
        <v>36</v>
      </c>
      <c r="E17" s="9">
        <v>0</v>
      </c>
      <c r="F17" s="9">
        <f aca="true" t="shared" si="0" ref="F17:F27">D17+E17</f>
        <v>36</v>
      </c>
      <c r="G17" s="46">
        <f>F17+F18</f>
        <v>70</v>
      </c>
      <c r="H17" s="61" t="s">
        <v>31</v>
      </c>
      <c r="I17" s="11" t="s">
        <v>15</v>
      </c>
      <c r="J17" s="10">
        <v>10</v>
      </c>
      <c r="K17" s="10">
        <v>28</v>
      </c>
      <c r="L17" s="10">
        <f aca="true" t="shared" si="1" ref="L17:L27">J17+K17</f>
        <v>38</v>
      </c>
      <c r="M17" s="50">
        <f>L17+L18</f>
        <v>75</v>
      </c>
      <c r="N17" s="50">
        <f>SUM(D17:D27,J17:J27)</f>
        <v>434</v>
      </c>
      <c r="O17" s="62">
        <f>SUM(E17:E27,K17:K27)</f>
        <v>240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58"/>
      <c r="B18" s="51"/>
      <c r="C18" s="11" t="s">
        <v>17</v>
      </c>
      <c r="D18" s="9">
        <v>34</v>
      </c>
      <c r="E18" s="9">
        <v>0</v>
      </c>
      <c r="F18" s="9">
        <f t="shared" si="0"/>
        <v>34</v>
      </c>
      <c r="G18" s="47"/>
      <c r="H18" s="49"/>
      <c r="I18" s="11" t="s">
        <v>17</v>
      </c>
      <c r="J18" s="10">
        <v>9</v>
      </c>
      <c r="K18" s="10">
        <v>28</v>
      </c>
      <c r="L18" s="10">
        <f t="shared" si="1"/>
        <v>37</v>
      </c>
      <c r="M18" s="51"/>
      <c r="N18" s="54"/>
      <c r="O18" s="6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58"/>
      <c r="B19" s="44" t="s">
        <v>18</v>
      </c>
      <c r="C19" s="11" t="s">
        <v>15</v>
      </c>
      <c r="D19" s="9">
        <v>31</v>
      </c>
      <c r="E19" s="9">
        <v>4</v>
      </c>
      <c r="F19" s="9">
        <f t="shared" si="0"/>
        <v>35</v>
      </c>
      <c r="G19" s="46">
        <f>F19+F20</f>
        <v>72</v>
      </c>
      <c r="H19" s="48" t="s">
        <v>19</v>
      </c>
      <c r="I19" s="11" t="s">
        <v>15</v>
      </c>
      <c r="J19" s="10">
        <v>12</v>
      </c>
      <c r="K19" s="10">
        <v>21</v>
      </c>
      <c r="L19" s="10">
        <f t="shared" si="1"/>
        <v>33</v>
      </c>
      <c r="M19" s="50">
        <f>L19+L20</f>
        <v>66</v>
      </c>
      <c r="N19" s="54"/>
      <c r="O19" s="6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58"/>
      <c r="B20" s="51"/>
      <c r="C20" s="11" t="s">
        <v>17</v>
      </c>
      <c r="D20" s="9">
        <v>33</v>
      </c>
      <c r="E20" s="9">
        <v>4</v>
      </c>
      <c r="F20" s="9">
        <f t="shared" si="0"/>
        <v>37</v>
      </c>
      <c r="G20" s="47"/>
      <c r="H20" s="49"/>
      <c r="I20" s="22" t="s">
        <v>17</v>
      </c>
      <c r="J20" s="10">
        <v>13</v>
      </c>
      <c r="K20" s="10">
        <v>20</v>
      </c>
      <c r="L20" s="10">
        <f t="shared" si="1"/>
        <v>33</v>
      </c>
      <c r="M20" s="51"/>
      <c r="N20" s="54"/>
      <c r="O20" s="6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58"/>
      <c r="B21" s="44" t="s">
        <v>20</v>
      </c>
      <c r="C21" s="11" t="s">
        <v>15</v>
      </c>
      <c r="D21" s="9">
        <v>27</v>
      </c>
      <c r="E21" s="9">
        <v>2</v>
      </c>
      <c r="F21" s="9">
        <f t="shared" si="0"/>
        <v>29</v>
      </c>
      <c r="G21" s="46">
        <f>F21+F22</f>
        <v>59</v>
      </c>
      <c r="H21" s="65" t="s">
        <v>32</v>
      </c>
      <c r="I21" s="11" t="s">
        <v>15</v>
      </c>
      <c r="J21" s="10">
        <v>12</v>
      </c>
      <c r="K21" s="10">
        <v>23</v>
      </c>
      <c r="L21" s="10">
        <f t="shared" si="1"/>
        <v>35</v>
      </c>
      <c r="M21" s="50">
        <f>L21+L22</f>
        <v>65</v>
      </c>
      <c r="N21" s="54"/>
      <c r="O21" s="6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58"/>
      <c r="B22" s="51"/>
      <c r="C22" s="11" t="s">
        <v>17</v>
      </c>
      <c r="D22" s="9">
        <v>29</v>
      </c>
      <c r="E22" s="9">
        <v>1</v>
      </c>
      <c r="F22" s="9">
        <f t="shared" si="0"/>
        <v>30</v>
      </c>
      <c r="G22" s="47"/>
      <c r="H22" s="49"/>
      <c r="I22" s="11" t="s">
        <v>17</v>
      </c>
      <c r="J22" s="10">
        <v>12</v>
      </c>
      <c r="K22" s="10">
        <v>18</v>
      </c>
      <c r="L22" s="10">
        <f t="shared" si="1"/>
        <v>30</v>
      </c>
      <c r="M22" s="51"/>
      <c r="N22" s="54"/>
      <c r="O22" s="6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58"/>
      <c r="B23" s="44" t="s">
        <v>33</v>
      </c>
      <c r="C23" s="11" t="s">
        <v>15</v>
      </c>
      <c r="D23" s="9">
        <v>22</v>
      </c>
      <c r="E23" s="9">
        <v>14</v>
      </c>
      <c r="F23" s="9">
        <f t="shared" si="0"/>
        <v>36</v>
      </c>
      <c r="G23" s="46">
        <f>F23+F24</f>
        <v>69</v>
      </c>
      <c r="H23" s="48" t="s">
        <v>23</v>
      </c>
      <c r="I23" s="11" t="s">
        <v>15</v>
      </c>
      <c r="J23" s="10">
        <v>19</v>
      </c>
      <c r="K23" s="10">
        <v>18</v>
      </c>
      <c r="L23" s="10">
        <f t="shared" si="1"/>
        <v>37</v>
      </c>
      <c r="M23" s="50">
        <f>L23+L24</f>
        <v>73</v>
      </c>
      <c r="N23" s="54"/>
      <c r="O23" s="6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58"/>
      <c r="B24" s="51"/>
      <c r="C24" s="11" t="s">
        <v>17</v>
      </c>
      <c r="D24" s="9">
        <v>22</v>
      </c>
      <c r="E24" s="9">
        <v>11</v>
      </c>
      <c r="F24" s="9">
        <f t="shared" si="0"/>
        <v>33</v>
      </c>
      <c r="G24" s="47"/>
      <c r="H24" s="49"/>
      <c r="I24" s="11" t="s">
        <v>17</v>
      </c>
      <c r="J24" s="10">
        <v>17</v>
      </c>
      <c r="K24" s="10">
        <v>19</v>
      </c>
      <c r="L24" s="10">
        <f t="shared" si="1"/>
        <v>36</v>
      </c>
      <c r="M24" s="51"/>
      <c r="N24" s="54"/>
      <c r="O24" s="6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58"/>
      <c r="B25" s="44" t="s">
        <v>24</v>
      </c>
      <c r="C25" s="11" t="s">
        <v>15</v>
      </c>
      <c r="D25" s="9">
        <v>29</v>
      </c>
      <c r="E25" s="9">
        <v>5</v>
      </c>
      <c r="F25" s="9">
        <f t="shared" si="0"/>
        <v>34</v>
      </c>
      <c r="G25" s="46">
        <f>F25+F26</f>
        <v>71</v>
      </c>
      <c r="H25" s="52" t="s">
        <v>25</v>
      </c>
      <c r="I25" s="53"/>
      <c r="J25" s="10">
        <v>6</v>
      </c>
      <c r="K25" s="10">
        <v>8</v>
      </c>
      <c r="L25" s="10">
        <f t="shared" si="1"/>
        <v>14</v>
      </c>
      <c r="M25" s="66">
        <f>SUM(L25:L27)</f>
        <v>42</v>
      </c>
      <c r="N25" s="54"/>
      <c r="O25" s="6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58"/>
      <c r="B26" s="51"/>
      <c r="C26" s="11" t="s">
        <v>17</v>
      </c>
      <c r="D26" s="9">
        <v>33</v>
      </c>
      <c r="E26" s="9">
        <v>4</v>
      </c>
      <c r="F26" s="9">
        <f t="shared" si="0"/>
        <v>37</v>
      </c>
      <c r="G26" s="47"/>
      <c r="H26" s="52" t="s">
        <v>26</v>
      </c>
      <c r="I26" s="53"/>
      <c r="J26" s="10">
        <v>5</v>
      </c>
      <c r="K26" s="10">
        <v>11</v>
      </c>
      <c r="L26" s="10">
        <f t="shared" si="1"/>
        <v>16</v>
      </c>
      <c r="M26" s="54"/>
      <c r="N26" s="54"/>
      <c r="O26" s="6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58"/>
      <c r="B27" s="55" t="s">
        <v>27</v>
      </c>
      <c r="C27" s="56"/>
      <c r="D27" s="9">
        <v>11</v>
      </c>
      <c r="E27" s="9">
        <v>1</v>
      </c>
      <c r="F27" s="9">
        <f t="shared" si="0"/>
        <v>12</v>
      </c>
      <c r="G27" s="12">
        <f>SUM(D27:E27)</f>
        <v>12</v>
      </c>
      <c r="H27" s="52" t="s">
        <v>28</v>
      </c>
      <c r="I27" s="53"/>
      <c r="J27" s="10">
        <v>12</v>
      </c>
      <c r="K27" s="10">
        <v>0</v>
      </c>
      <c r="L27" s="10">
        <f t="shared" si="1"/>
        <v>12</v>
      </c>
      <c r="M27" s="51"/>
      <c r="N27" s="54"/>
      <c r="O27" s="6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58"/>
      <c r="B28" s="11"/>
      <c r="C28" s="11"/>
      <c r="D28" s="9"/>
      <c r="E28" s="9"/>
      <c r="F28" s="9"/>
      <c r="G28" s="12"/>
      <c r="H28" s="14"/>
      <c r="I28" s="11"/>
      <c r="J28" s="16"/>
      <c r="K28" s="16"/>
      <c r="L28" s="16"/>
      <c r="M28" s="23"/>
      <c r="N28" s="51"/>
      <c r="O28" s="6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>
      <c r="A29" s="59"/>
      <c r="B29" s="17" t="s">
        <v>29</v>
      </c>
      <c r="C29" s="17"/>
      <c r="D29" s="18"/>
      <c r="E29" s="18"/>
      <c r="F29" s="18"/>
      <c r="G29" s="19">
        <f>SUM(G17:G28)</f>
        <v>353</v>
      </c>
      <c r="H29" s="20" t="s">
        <v>29</v>
      </c>
      <c r="I29" s="17"/>
      <c r="J29" s="18"/>
      <c r="K29" s="18"/>
      <c r="L29" s="18"/>
      <c r="M29" s="18">
        <f>SUM(M17:M28)</f>
        <v>321</v>
      </c>
      <c r="N29" s="36">
        <f>N17+O17</f>
        <v>674</v>
      </c>
      <c r="O29" s="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>
      <c r="A30" s="57" t="s">
        <v>34</v>
      </c>
      <c r="B30" s="60" t="s">
        <v>14</v>
      </c>
      <c r="C30" s="11" t="s">
        <v>15</v>
      </c>
      <c r="D30" s="9">
        <v>35</v>
      </c>
      <c r="E30" s="9">
        <v>1</v>
      </c>
      <c r="F30" s="9">
        <f aca="true" t="shared" si="2" ref="F30:F40">D30+E30</f>
        <v>36</v>
      </c>
      <c r="G30" s="46">
        <f>SUM(F30:F31)</f>
        <v>69</v>
      </c>
      <c r="H30" s="61" t="s">
        <v>31</v>
      </c>
      <c r="I30" s="11" t="s">
        <v>15</v>
      </c>
      <c r="J30" s="9">
        <v>19</v>
      </c>
      <c r="K30" s="9">
        <v>18</v>
      </c>
      <c r="L30" s="9">
        <f aca="true" t="shared" si="3" ref="L30:L40">J30+K30</f>
        <v>37</v>
      </c>
      <c r="M30" s="50">
        <f>SUM(L30:L31)</f>
        <v>74</v>
      </c>
      <c r="N30" s="50">
        <f>SUM(D30:D40,J30:J40)</f>
        <v>441</v>
      </c>
      <c r="O30" s="62">
        <f>SUM(E30:E40,K30:K40)</f>
        <v>217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customHeight="1">
      <c r="A31" s="58"/>
      <c r="B31" s="51"/>
      <c r="C31" s="11" t="s">
        <v>17</v>
      </c>
      <c r="D31" s="9">
        <v>33</v>
      </c>
      <c r="E31" s="9">
        <v>0</v>
      </c>
      <c r="F31" s="9">
        <f t="shared" si="2"/>
        <v>33</v>
      </c>
      <c r="G31" s="47"/>
      <c r="H31" s="49"/>
      <c r="I31" s="11" t="s">
        <v>17</v>
      </c>
      <c r="J31" s="9">
        <v>20</v>
      </c>
      <c r="K31" s="9">
        <v>17</v>
      </c>
      <c r="L31" s="9">
        <f t="shared" si="3"/>
        <v>37</v>
      </c>
      <c r="M31" s="51"/>
      <c r="N31" s="54"/>
      <c r="O31" s="6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>
      <c r="A32" s="58"/>
      <c r="B32" s="44" t="s">
        <v>18</v>
      </c>
      <c r="C32" s="11" t="s">
        <v>15</v>
      </c>
      <c r="D32" s="9">
        <v>38</v>
      </c>
      <c r="E32" s="9">
        <v>1</v>
      </c>
      <c r="F32" s="9">
        <f t="shared" si="2"/>
        <v>39</v>
      </c>
      <c r="G32" s="46">
        <f>SUM(F32:F33)</f>
        <v>74</v>
      </c>
      <c r="H32" s="48" t="s">
        <v>19</v>
      </c>
      <c r="I32" s="11" t="s">
        <v>15</v>
      </c>
      <c r="J32" s="9">
        <v>11</v>
      </c>
      <c r="K32" s="9">
        <v>19</v>
      </c>
      <c r="L32" s="9">
        <f t="shared" si="3"/>
        <v>30</v>
      </c>
      <c r="M32" s="50">
        <f>SUM(L32:L33)</f>
        <v>60</v>
      </c>
      <c r="N32" s="54"/>
      <c r="O32" s="6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58"/>
      <c r="B33" s="51"/>
      <c r="C33" s="11" t="s">
        <v>17</v>
      </c>
      <c r="D33" s="9">
        <v>35</v>
      </c>
      <c r="E33" s="9">
        <v>0</v>
      </c>
      <c r="F33" s="9">
        <f t="shared" si="2"/>
        <v>35</v>
      </c>
      <c r="G33" s="47"/>
      <c r="H33" s="49"/>
      <c r="I33" s="11" t="s">
        <v>17</v>
      </c>
      <c r="J33" s="9">
        <v>9</v>
      </c>
      <c r="K33" s="9">
        <v>21</v>
      </c>
      <c r="L33" s="9">
        <f t="shared" si="3"/>
        <v>30</v>
      </c>
      <c r="M33" s="51"/>
      <c r="N33" s="54"/>
      <c r="O33" s="6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customHeight="1">
      <c r="A34" s="58"/>
      <c r="B34" s="44" t="s">
        <v>20</v>
      </c>
      <c r="C34" s="11" t="s">
        <v>15</v>
      </c>
      <c r="D34" s="9">
        <v>29</v>
      </c>
      <c r="E34" s="9">
        <v>1</v>
      </c>
      <c r="F34" s="9">
        <f t="shared" si="2"/>
        <v>30</v>
      </c>
      <c r="G34" s="46">
        <f>SUM(F34:F35)</f>
        <v>63</v>
      </c>
      <c r="H34" s="65" t="s">
        <v>32</v>
      </c>
      <c r="I34" s="11" t="s">
        <v>15</v>
      </c>
      <c r="J34" s="9">
        <v>12</v>
      </c>
      <c r="K34" s="9">
        <v>23</v>
      </c>
      <c r="L34" s="9">
        <f t="shared" si="3"/>
        <v>35</v>
      </c>
      <c r="M34" s="50">
        <f>SUM(L34:L35)</f>
        <v>63</v>
      </c>
      <c r="N34" s="54"/>
      <c r="O34" s="6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>
      <c r="A35" s="58"/>
      <c r="B35" s="51"/>
      <c r="C35" s="11" t="s">
        <v>17</v>
      </c>
      <c r="D35" s="9">
        <v>31</v>
      </c>
      <c r="E35" s="9">
        <v>2</v>
      </c>
      <c r="F35" s="9">
        <f t="shared" si="2"/>
        <v>33</v>
      </c>
      <c r="G35" s="47"/>
      <c r="H35" s="49"/>
      <c r="I35" s="11" t="s">
        <v>17</v>
      </c>
      <c r="J35" s="9">
        <v>8</v>
      </c>
      <c r="K35" s="9">
        <v>20</v>
      </c>
      <c r="L35" s="9">
        <f t="shared" si="3"/>
        <v>28</v>
      </c>
      <c r="M35" s="51"/>
      <c r="N35" s="54"/>
      <c r="O35" s="6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>
      <c r="A36" s="58"/>
      <c r="B36" s="44" t="s">
        <v>35</v>
      </c>
      <c r="C36" s="11" t="s">
        <v>15</v>
      </c>
      <c r="D36" s="9">
        <v>20</v>
      </c>
      <c r="E36" s="9">
        <v>13</v>
      </c>
      <c r="F36" s="9">
        <f t="shared" si="2"/>
        <v>33</v>
      </c>
      <c r="G36" s="46">
        <f>SUM(F36:F37)</f>
        <v>66</v>
      </c>
      <c r="H36" s="48" t="s">
        <v>23</v>
      </c>
      <c r="I36" s="11" t="s">
        <v>15</v>
      </c>
      <c r="J36" s="9">
        <v>18</v>
      </c>
      <c r="K36" s="9">
        <v>20</v>
      </c>
      <c r="L36" s="9">
        <f t="shared" si="3"/>
        <v>38</v>
      </c>
      <c r="M36" s="50">
        <f>SUM(L36:L37)</f>
        <v>75</v>
      </c>
      <c r="N36" s="54"/>
      <c r="O36" s="6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58"/>
      <c r="B37" s="45"/>
      <c r="C37" s="11" t="s">
        <v>17</v>
      </c>
      <c r="D37" s="9">
        <v>22</v>
      </c>
      <c r="E37" s="9">
        <v>11</v>
      </c>
      <c r="F37" s="9">
        <f t="shared" si="2"/>
        <v>33</v>
      </c>
      <c r="G37" s="47"/>
      <c r="H37" s="49"/>
      <c r="I37" s="11" t="s">
        <v>17</v>
      </c>
      <c r="J37" s="9">
        <v>16</v>
      </c>
      <c r="K37" s="9">
        <v>21</v>
      </c>
      <c r="L37" s="9">
        <f t="shared" si="3"/>
        <v>37</v>
      </c>
      <c r="M37" s="51"/>
      <c r="N37" s="54"/>
      <c r="O37" s="6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>
      <c r="A38" s="58"/>
      <c r="B38" s="44" t="s">
        <v>24</v>
      </c>
      <c r="C38" s="11" t="s">
        <v>15</v>
      </c>
      <c r="D38" s="9">
        <v>26</v>
      </c>
      <c r="E38" s="9">
        <v>5</v>
      </c>
      <c r="F38" s="9">
        <f t="shared" si="2"/>
        <v>31</v>
      </c>
      <c r="G38" s="46">
        <f>SUM(F38:F39)</f>
        <v>63</v>
      </c>
      <c r="H38" s="52" t="s">
        <v>25</v>
      </c>
      <c r="I38" s="53"/>
      <c r="J38" s="9">
        <v>2</v>
      </c>
      <c r="K38" s="9">
        <v>11</v>
      </c>
      <c r="L38" s="9">
        <f t="shared" si="3"/>
        <v>13</v>
      </c>
      <c r="M38" s="50">
        <f>SUM(L38:L40)</f>
        <v>40</v>
      </c>
      <c r="N38" s="54"/>
      <c r="O38" s="6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58"/>
      <c r="B39" s="51"/>
      <c r="C39" s="11" t="s">
        <v>17</v>
      </c>
      <c r="D39" s="9">
        <v>26</v>
      </c>
      <c r="E39" s="9">
        <v>6</v>
      </c>
      <c r="F39" s="9">
        <f t="shared" si="2"/>
        <v>32</v>
      </c>
      <c r="G39" s="47"/>
      <c r="H39" s="52" t="s">
        <v>26</v>
      </c>
      <c r="I39" s="53"/>
      <c r="J39" s="9">
        <v>7</v>
      </c>
      <c r="K39" s="9">
        <v>6</v>
      </c>
      <c r="L39" s="9">
        <f t="shared" si="3"/>
        <v>13</v>
      </c>
      <c r="M39" s="54"/>
      <c r="N39" s="54"/>
      <c r="O39" s="6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>
      <c r="A40" s="58"/>
      <c r="B40" s="55" t="s">
        <v>27</v>
      </c>
      <c r="C40" s="56"/>
      <c r="D40" s="9">
        <v>10</v>
      </c>
      <c r="E40" s="9">
        <v>1</v>
      </c>
      <c r="F40" s="9">
        <f t="shared" si="2"/>
        <v>11</v>
      </c>
      <c r="G40" s="24">
        <f>SUM(F40)</f>
        <v>11</v>
      </c>
      <c r="H40" s="52" t="s">
        <v>28</v>
      </c>
      <c r="I40" s="53"/>
      <c r="J40" s="9">
        <v>14</v>
      </c>
      <c r="K40" s="9">
        <v>0</v>
      </c>
      <c r="L40" s="9">
        <f t="shared" si="3"/>
        <v>14</v>
      </c>
      <c r="M40" s="54"/>
      <c r="N40" s="54"/>
      <c r="O40" s="63"/>
      <c r="P40" s="1"/>
      <c r="Q40" s="1"/>
      <c r="R40" s="1"/>
      <c r="S40" s="1"/>
      <c r="T40" s="1"/>
      <c r="U40" s="1"/>
      <c r="V40" s="1"/>
      <c r="W40" s="1"/>
      <c r="X40" s="1" t="s">
        <v>36</v>
      </c>
      <c r="Y40" s="1"/>
      <c r="Z40" s="1"/>
    </row>
    <row r="41" spans="1:26" ht="25.5" customHeight="1">
      <c r="A41" s="58"/>
      <c r="B41" s="11"/>
      <c r="C41" s="11"/>
      <c r="D41" s="9"/>
      <c r="E41" s="9"/>
      <c r="F41" s="9"/>
      <c r="G41" s="25"/>
      <c r="H41" s="14"/>
      <c r="I41" s="11"/>
      <c r="J41" s="16"/>
      <c r="K41" s="16"/>
      <c r="L41" s="16"/>
      <c r="M41" s="26"/>
      <c r="N41" s="51"/>
      <c r="O41" s="6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>
      <c r="A42" s="59"/>
      <c r="B42" s="17" t="s">
        <v>29</v>
      </c>
      <c r="C42" s="17"/>
      <c r="D42" s="18"/>
      <c r="E42" s="18"/>
      <c r="F42" s="18"/>
      <c r="G42" s="19">
        <f>SUM(G30:G41)</f>
        <v>346</v>
      </c>
      <c r="H42" s="20" t="s">
        <v>29</v>
      </c>
      <c r="I42" s="21"/>
      <c r="J42" s="27"/>
      <c r="K42" s="27"/>
      <c r="L42" s="28"/>
      <c r="M42" s="28">
        <f>SUM(M30:M41)</f>
        <v>312</v>
      </c>
      <c r="N42" s="36">
        <f>SUM(N30:O41)</f>
        <v>658</v>
      </c>
      <c r="O42" s="3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5.25" customHeight="1" thickBot="1">
      <c r="A43" s="38" t="s">
        <v>37</v>
      </c>
      <c r="B43" s="39"/>
      <c r="C43" s="39"/>
      <c r="D43" s="39"/>
      <c r="E43" s="39"/>
      <c r="F43" s="39"/>
      <c r="G43" s="39"/>
      <c r="H43" s="29">
        <f>SUM(N16,N29,N42)</f>
        <v>2029</v>
      </c>
      <c r="I43" s="40" t="s">
        <v>38</v>
      </c>
      <c r="J43" s="39"/>
      <c r="K43" s="39"/>
      <c r="L43" s="39"/>
      <c r="M43" s="41"/>
      <c r="N43" s="30">
        <f>SUM(N4,N17,N30)</f>
        <v>1364</v>
      </c>
      <c r="O43" s="31">
        <f>SUM(O4,O17,O30)</f>
        <v>665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>
      <c r="A44" s="3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33"/>
      <c r="B45" s="33"/>
      <c r="C45" s="33"/>
      <c r="D45" s="34" t="s">
        <v>39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88">
    <mergeCell ref="A1:O1"/>
    <mergeCell ref="A2:G2"/>
    <mergeCell ref="H2:M2"/>
    <mergeCell ref="N2:O2"/>
    <mergeCell ref="A4:A16"/>
    <mergeCell ref="B4:B5"/>
    <mergeCell ref="G4:G5"/>
    <mergeCell ref="H4:H5"/>
    <mergeCell ref="M4:M5"/>
    <mergeCell ref="N4:N15"/>
    <mergeCell ref="O4:O15"/>
    <mergeCell ref="B6:B7"/>
    <mergeCell ref="G6:G7"/>
    <mergeCell ref="H6:H7"/>
    <mergeCell ref="M6:M7"/>
    <mergeCell ref="B8:B9"/>
    <mergeCell ref="G8:G9"/>
    <mergeCell ref="H8:H9"/>
    <mergeCell ref="M8:M9"/>
    <mergeCell ref="B10:B11"/>
    <mergeCell ref="G10:G11"/>
    <mergeCell ref="H10:H11"/>
    <mergeCell ref="M10:M11"/>
    <mergeCell ref="B12:B13"/>
    <mergeCell ref="G12:G13"/>
    <mergeCell ref="H12:I12"/>
    <mergeCell ref="M12:M14"/>
    <mergeCell ref="H13:I13"/>
    <mergeCell ref="B14:C14"/>
    <mergeCell ref="H14:I14"/>
    <mergeCell ref="N16:O16"/>
    <mergeCell ref="A17:A29"/>
    <mergeCell ref="B17:B18"/>
    <mergeCell ref="G17:G18"/>
    <mergeCell ref="H17:H18"/>
    <mergeCell ref="M17:M18"/>
    <mergeCell ref="N17:N28"/>
    <mergeCell ref="O17:O28"/>
    <mergeCell ref="B19:B20"/>
    <mergeCell ref="G19:G20"/>
    <mergeCell ref="H19:H20"/>
    <mergeCell ref="M19:M20"/>
    <mergeCell ref="B21:B22"/>
    <mergeCell ref="G21:G22"/>
    <mergeCell ref="H21:H22"/>
    <mergeCell ref="M21:M22"/>
    <mergeCell ref="B23:B24"/>
    <mergeCell ref="G23:G24"/>
    <mergeCell ref="H23:H24"/>
    <mergeCell ref="M23:M24"/>
    <mergeCell ref="B25:B26"/>
    <mergeCell ref="G25:G26"/>
    <mergeCell ref="H25:I25"/>
    <mergeCell ref="M25:M27"/>
    <mergeCell ref="H26:I26"/>
    <mergeCell ref="B27:C27"/>
    <mergeCell ref="H27:I27"/>
    <mergeCell ref="N29:O29"/>
    <mergeCell ref="A30:A42"/>
    <mergeCell ref="B30:B31"/>
    <mergeCell ref="G30:G31"/>
    <mergeCell ref="H30:H31"/>
    <mergeCell ref="M30:M31"/>
    <mergeCell ref="N30:N41"/>
    <mergeCell ref="O30:O41"/>
    <mergeCell ref="B32:B33"/>
    <mergeCell ref="G32:G33"/>
    <mergeCell ref="H32:H33"/>
    <mergeCell ref="M32:M33"/>
    <mergeCell ref="B34:B35"/>
    <mergeCell ref="G34:G35"/>
    <mergeCell ref="H34:H35"/>
    <mergeCell ref="M34:M35"/>
    <mergeCell ref="N42:O42"/>
    <mergeCell ref="A43:G43"/>
    <mergeCell ref="I43:M43"/>
    <mergeCell ref="B44:O44"/>
    <mergeCell ref="B36:B37"/>
    <mergeCell ref="G36:G37"/>
    <mergeCell ref="H36:H37"/>
    <mergeCell ref="M36:M37"/>
    <mergeCell ref="B38:B39"/>
    <mergeCell ref="G38:G39"/>
    <mergeCell ref="H38:I38"/>
    <mergeCell ref="M38:M40"/>
    <mergeCell ref="H39:I39"/>
    <mergeCell ref="B40:C40"/>
    <mergeCell ref="H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2022-08-25T00:09:56Z</dcterms:created>
  <dcterms:modified xsi:type="dcterms:W3CDTF">2023-09-01T07:36:01Z</dcterms:modified>
  <cp:category/>
  <cp:version/>
  <cp:contentType/>
  <cp:contentStatus/>
</cp:coreProperties>
</file>